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65" windowHeight="85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<sst xmlns="http://schemas.openxmlformats.org/spreadsheetml/2006/main" count="136" uniqueCount="73">
  <si>
    <t>Uf</t>
  </si>
  <si>
    <t>V</t>
  </si>
  <si>
    <t>If</t>
  </si>
  <si>
    <t>A</t>
  </si>
  <si>
    <t>cosfi</t>
  </si>
  <si>
    <t>P</t>
  </si>
  <si>
    <t>kW</t>
  </si>
  <si>
    <t>hatásfok</t>
  </si>
  <si>
    <t>Pf=3*Uf*If*cosfi</t>
  </si>
  <si>
    <t>Pfelvett</t>
  </si>
  <si>
    <t>Pleadott</t>
  </si>
  <si>
    <t>Pl/Pf</t>
  </si>
  <si>
    <t>R</t>
  </si>
  <si>
    <t>R=U/I</t>
  </si>
  <si>
    <t>Uv</t>
  </si>
  <si>
    <t>Iv</t>
  </si>
  <si>
    <t>Pf=1,73*Uv*Iv*cosfi</t>
  </si>
  <si>
    <t>omh</t>
  </si>
  <si>
    <t>PD/PY</t>
  </si>
  <si>
    <t>csillagkapcsolásban tehát 1,73 át adja le a teljesítményének</t>
  </si>
  <si>
    <t>=</t>
  </si>
  <si>
    <t>/</t>
  </si>
  <si>
    <t>I</t>
  </si>
  <si>
    <t>*</t>
  </si>
  <si>
    <t>ugyen ilyen az áram viszony is tehát 1,73 a a csillagkapcsolás árama a deltáénak</t>
  </si>
  <si>
    <t>Iv/If</t>
  </si>
  <si>
    <t>7,8/4,5</t>
  </si>
  <si>
    <t>U</t>
  </si>
  <si>
    <t>f</t>
  </si>
  <si>
    <t>Hz</t>
  </si>
  <si>
    <t>460V-os rendszer csillag kapcsolásban fázis feszültség</t>
  </si>
  <si>
    <t>460/1,73=265V</t>
  </si>
  <si>
    <t>W</t>
  </si>
  <si>
    <t>Pffelvett teljesítmény</t>
  </si>
  <si>
    <t>R=Uf/If</t>
  </si>
  <si>
    <t>265/4,4</t>
  </si>
  <si>
    <t>ohm</t>
  </si>
  <si>
    <t>Csillagkapcsolás</t>
  </si>
  <si>
    <t>Delta, háromszögkapcsolás</t>
  </si>
  <si>
    <t>460V.os rendszer</t>
  </si>
  <si>
    <t>hatásfok = leadott/felvett teljesítmény =</t>
  </si>
  <si>
    <t>LE</t>
  </si>
  <si>
    <t>uF</t>
  </si>
  <si>
    <t>Egyfázisra kötve 230V-ról üzemeltetve folyamatos kondenzátoros üzemben</t>
  </si>
  <si>
    <t>Kondenzátor számítás egyszerűen</t>
  </si>
  <si>
    <t>P=2*U*I*cosfi</t>
  </si>
  <si>
    <t>83-as ábra 'delta kapcsolás' teljesítménye</t>
  </si>
  <si>
    <t>P=U*I*cosfi</t>
  </si>
  <si>
    <t>1 tekercs van fázis nullára kötve annak teljesítménye</t>
  </si>
  <si>
    <t>Xc</t>
  </si>
  <si>
    <t>Z=31+51,1</t>
  </si>
  <si>
    <t>segédfázis árama Is=U/Z</t>
  </si>
  <si>
    <t>Segédfázis teljesítménye :U*I</t>
  </si>
  <si>
    <t>http://wiki.ham.hu/index.php/Kondenz%C3%A1tor</t>
  </si>
  <si>
    <t>Egyfázison akkor az egy fázis teljesítménye és a segédfázis teljesítménye együttesen állandó kondenzátoros üzemmel.</t>
  </si>
  <si>
    <t>Nem bonyolítottam, ezen a kondi helyen kiszámoltam.</t>
  </si>
  <si>
    <t>A DSCF7208_resize.jpg képen látható motor adattábláján látható adatok alapján számítva. Latyika hozzászólása</t>
  </si>
  <si>
    <t>100uF-ra</t>
  </si>
  <si>
    <t xml:space="preserve">Hálózatból felvett teljesítmény szorozva a hatásfokkal </t>
  </si>
  <si>
    <t>U*I+UIs</t>
  </si>
  <si>
    <t>Teljesítmény számítás, 1fázisról üzemelve, kiindulásként  a két fázisú kondenzátoros motor képletét használva</t>
  </si>
  <si>
    <t>Pfelvett*hatásfok</t>
  </si>
  <si>
    <t>két fázisú kondenzátoros motornál ennyi lenne a felvett teljesítmény</t>
  </si>
  <si>
    <t>leadott teljesítmény</t>
  </si>
  <si>
    <t>35%-a a delta háromfázishoz képest</t>
  </si>
  <si>
    <t>61%-a a csillag háromfázishoz képest</t>
  </si>
  <si>
    <t>Százalék számítás P3fázis leadott/P1fázisleadott</t>
  </si>
  <si>
    <t>csillagkapcsolás</t>
  </si>
  <si>
    <t>A gyökhármat itt mindenhol 1,73-mal használom, mármint két tizedesjegyre.</t>
  </si>
  <si>
    <t>a kapacitás egyenesen arányos a teljesítménnyel, ebből=&gt;</t>
  </si>
  <si>
    <t>kondenzátor ellenállása Xc=1/(2*Pí*f*C)</t>
  </si>
  <si>
    <t xml:space="preserve">Ezzel a motorral ezt a teljesítményt lehet elérni egyfázison, 1db 100uF-os kondenzátorral </t>
  </si>
  <si>
    <t>A motor segédfázisának ellenállása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</si>
</sst>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53"/>
    </sheetView>
  </sheetViews>
  <sheetFormatPr defaultColWidth="9.140625" defaultRowHeight="12.75"/>
  <cols>
    <col min="1" max="1" width="6.28125" style="0" customWidth="1"/>
    <col min="2" max="2" width="10.00390625" style="1" customWidth="1"/>
    <col min="3" max="3" width="12.421875" style="0" bestFit="1" customWidth="1"/>
    <col min="4" max="4" width="16.7109375" style="0" bestFit="1" customWidth="1"/>
    <col min="5" max="5" width="13.7109375" style="0" bestFit="1" customWidth="1"/>
    <col min="6" max="6" width="12.00390625" style="0" bestFit="1" customWidth="1"/>
    <col min="7" max="7" width="8.28125" style="0" customWidth="1"/>
    <col min="8" max="8" width="5.00390625" style="0" bestFit="1" customWidth="1"/>
    <col min="9" max="9" width="7.57421875" style="0" bestFit="1" customWidth="1"/>
    <col min="10" max="10" width="5.00390625" style="0" bestFit="1" customWidth="1"/>
    <col min="11" max="11" width="4.00390625" style="0" bestFit="1" customWidth="1"/>
    <col min="12" max="13" width="5.00390625" style="0" bestFit="1" customWidth="1"/>
  </cols>
  <sheetData>
    <row r="1" ht="12.75">
      <c r="A1" t="s">
        <v>56</v>
      </c>
    </row>
    <row r="2" ht="12.75">
      <c r="A2" t="s">
        <v>37</v>
      </c>
    </row>
    <row r="3" spans="1:4" ht="12.75">
      <c r="A3" t="s">
        <v>0</v>
      </c>
      <c r="B3" s="1">
        <v>230</v>
      </c>
      <c r="C3" t="s">
        <v>1</v>
      </c>
      <c r="D3" t="s">
        <v>8</v>
      </c>
    </row>
    <row r="4" spans="1:13" ht="12.75">
      <c r="A4" t="s">
        <v>2</v>
      </c>
      <c r="B4" s="1">
        <v>4.5</v>
      </c>
      <c r="C4" t="s">
        <v>3</v>
      </c>
      <c r="D4" t="s">
        <v>9</v>
      </c>
      <c r="E4">
        <f>B3*B4*B5*3</f>
        <v>2732.3999999999996</v>
      </c>
      <c r="F4" t="s">
        <v>20</v>
      </c>
      <c r="G4">
        <v>3</v>
      </c>
      <c r="H4" t="s">
        <v>23</v>
      </c>
      <c r="I4">
        <v>230</v>
      </c>
      <c r="J4" t="s">
        <v>23</v>
      </c>
      <c r="K4">
        <v>4.5</v>
      </c>
      <c r="L4" t="s">
        <v>23</v>
      </c>
      <c r="M4">
        <v>0.88</v>
      </c>
    </row>
    <row r="5" spans="1:5" ht="12.75">
      <c r="A5" t="s">
        <v>4</v>
      </c>
      <c r="B5" s="1">
        <v>0.88</v>
      </c>
      <c r="D5" t="s">
        <v>10</v>
      </c>
      <c r="E5">
        <v>2200</v>
      </c>
    </row>
    <row r="6" spans="1:12" ht="12.75">
      <c r="A6" t="s">
        <v>5</v>
      </c>
      <c r="B6" s="1">
        <v>2.2</v>
      </c>
      <c r="C6" t="s">
        <v>6</v>
      </c>
      <c r="D6" t="s">
        <v>7</v>
      </c>
      <c r="E6" t="s">
        <v>11</v>
      </c>
      <c r="F6" t="s">
        <v>20</v>
      </c>
      <c r="H6">
        <v>2200</v>
      </c>
      <c r="I6" t="s">
        <v>21</v>
      </c>
      <c r="J6">
        <v>2732</v>
      </c>
      <c r="K6" t="s">
        <v>20</v>
      </c>
      <c r="L6">
        <f>H6/J6</f>
        <v>0.8052708638360175</v>
      </c>
    </row>
    <row r="7" spans="1:9" ht="12.75">
      <c r="A7" t="s">
        <v>12</v>
      </c>
      <c r="B7" s="1">
        <v>51.11</v>
      </c>
      <c r="C7" t="s">
        <v>17</v>
      </c>
      <c r="D7" t="s">
        <v>13</v>
      </c>
      <c r="E7">
        <f>B3/B4</f>
        <v>51.111111111111114</v>
      </c>
      <c r="F7" t="s">
        <v>20</v>
      </c>
      <c r="G7">
        <v>230</v>
      </c>
      <c r="H7" t="s">
        <v>21</v>
      </c>
      <c r="I7">
        <v>4.5</v>
      </c>
    </row>
    <row r="9" spans="1:4" ht="12.75">
      <c r="A9" t="s">
        <v>38</v>
      </c>
      <c r="D9" t="s">
        <v>68</v>
      </c>
    </row>
    <row r="10" spans="1:4" ht="12.75">
      <c r="A10" t="s">
        <v>14</v>
      </c>
      <c r="B10" s="1">
        <v>400</v>
      </c>
      <c r="C10" t="s">
        <v>1</v>
      </c>
      <c r="D10" t="s">
        <v>16</v>
      </c>
    </row>
    <row r="11" spans="1:13" ht="12.75">
      <c r="A11" t="s">
        <v>15</v>
      </c>
      <c r="B11" s="1">
        <v>7.8</v>
      </c>
      <c r="C11" t="s">
        <v>3</v>
      </c>
      <c r="D11" t="s">
        <v>9</v>
      </c>
      <c r="E11">
        <f>1.73*B10*B11*B12</f>
        <v>4749.888</v>
      </c>
      <c r="F11" t="s">
        <v>20</v>
      </c>
      <c r="G11">
        <v>1.73</v>
      </c>
      <c r="H11" t="s">
        <v>23</v>
      </c>
      <c r="I11">
        <v>400</v>
      </c>
      <c r="J11" t="s">
        <v>23</v>
      </c>
      <c r="K11">
        <v>7.8</v>
      </c>
      <c r="L11" t="s">
        <v>23</v>
      </c>
      <c r="M11">
        <v>0.88</v>
      </c>
    </row>
    <row r="12" spans="1:9" ht="12.75">
      <c r="A12" t="s">
        <v>4</v>
      </c>
      <c r="B12" s="1">
        <v>0.88</v>
      </c>
      <c r="D12" t="s">
        <v>10</v>
      </c>
      <c r="E12">
        <f>E11*L6</f>
        <v>3824.9464128843338</v>
      </c>
      <c r="F12" t="s">
        <v>20</v>
      </c>
      <c r="G12">
        <v>4749</v>
      </c>
      <c r="H12" t="s">
        <v>21</v>
      </c>
      <c r="I12">
        <v>0.81</v>
      </c>
    </row>
    <row r="13" spans="1:9" ht="12.75">
      <c r="A13" t="s">
        <v>12</v>
      </c>
      <c r="B13" s="1">
        <v>51.28</v>
      </c>
      <c r="C13" t="s">
        <v>17</v>
      </c>
      <c r="D13" t="s">
        <v>13</v>
      </c>
      <c r="E13">
        <f>B10/B11</f>
        <v>51.282051282051285</v>
      </c>
      <c r="F13" t="s">
        <v>20</v>
      </c>
      <c r="G13">
        <v>400</v>
      </c>
      <c r="H13" t="s">
        <v>21</v>
      </c>
      <c r="I13">
        <v>7.8</v>
      </c>
    </row>
    <row r="14" spans="1:3" ht="12.75">
      <c r="A14" t="s">
        <v>5</v>
      </c>
      <c r="B14" s="1">
        <v>3.8</v>
      </c>
      <c r="C14" t="s">
        <v>6</v>
      </c>
    </row>
    <row r="16" spans="1:3" ht="12.75">
      <c r="A16" t="s">
        <v>18</v>
      </c>
      <c r="B16" s="1">
        <f>B14/B6</f>
        <v>1.727272727272727</v>
      </c>
      <c r="C16" t="s">
        <v>19</v>
      </c>
    </row>
    <row r="17" spans="1:3" ht="12.75">
      <c r="A17" t="s">
        <v>25</v>
      </c>
      <c r="B17" s="1" t="s">
        <v>26</v>
      </c>
      <c r="C17" t="s">
        <v>24</v>
      </c>
    </row>
    <row r="20" spans="1:7" ht="12.75">
      <c r="A20" t="s">
        <v>39</v>
      </c>
      <c r="C20" t="s">
        <v>67</v>
      </c>
      <c r="E20" t="s">
        <v>8</v>
      </c>
      <c r="G20" t="s">
        <v>33</v>
      </c>
    </row>
    <row r="21" spans="1:15" ht="12.75">
      <c r="A21" t="s">
        <v>27</v>
      </c>
      <c r="B21" s="1">
        <v>460</v>
      </c>
      <c r="C21" t="s">
        <v>1</v>
      </c>
      <c r="D21">
        <v>460</v>
      </c>
      <c r="E21" t="s">
        <v>21</v>
      </c>
      <c r="F21">
        <v>1.73</v>
      </c>
      <c r="G21" t="s">
        <v>23</v>
      </c>
      <c r="H21">
        <v>3</v>
      </c>
      <c r="I21" t="s">
        <v>23</v>
      </c>
      <c r="J21">
        <v>4.4</v>
      </c>
      <c r="K21" t="s">
        <v>23</v>
      </c>
      <c r="L21">
        <v>0.88</v>
      </c>
      <c r="M21" t="s">
        <v>20</v>
      </c>
      <c r="N21">
        <f>D21/F21*H21*J21*L21</f>
        <v>3088.6473988439307</v>
      </c>
      <c r="O21" t="s">
        <v>32</v>
      </c>
    </row>
    <row r="22" spans="1:9" ht="12.75">
      <c r="A22" t="s">
        <v>22</v>
      </c>
      <c r="B22" s="1">
        <v>4.4</v>
      </c>
      <c r="C22" t="s">
        <v>3</v>
      </c>
      <c r="D22" t="s">
        <v>30</v>
      </c>
      <c r="I22" t="s">
        <v>31</v>
      </c>
    </row>
    <row r="23" spans="1:2" ht="12.75">
      <c r="A23" t="s">
        <v>4</v>
      </c>
      <c r="B23" s="1">
        <v>0.88</v>
      </c>
    </row>
    <row r="24" spans="1:14" ht="12.75">
      <c r="A24" t="s">
        <v>5</v>
      </c>
      <c r="B24" s="1">
        <v>2.6</v>
      </c>
      <c r="C24" t="s">
        <v>6</v>
      </c>
      <c r="D24" t="s">
        <v>40</v>
      </c>
      <c r="G24" t="s">
        <v>11</v>
      </c>
      <c r="H24" t="s">
        <v>20</v>
      </c>
      <c r="I24" s="1">
        <v>2600</v>
      </c>
      <c r="J24" t="s">
        <v>21</v>
      </c>
      <c r="L24">
        <v>3088.64</v>
      </c>
      <c r="M24" t="s">
        <v>20</v>
      </c>
      <c r="N24">
        <f>I24/L24</f>
        <v>0.8417944467467883</v>
      </c>
    </row>
    <row r="25" spans="1:3" ht="12.75">
      <c r="A25" t="s">
        <v>28</v>
      </c>
      <c r="B25" s="1">
        <v>60</v>
      </c>
      <c r="C25" t="s">
        <v>29</v>
      </c>
    </row>
    <row r="27" spans="1:5" ht="12.75">
      <c r="A27" t="s">
        <v>12</v>
      </c>
      <c r="B27" s="1">
        <f>B21/1.73/B22</f>
        <v>60.43089858118759</v>
      </c>
      <c r="C27" t="s">
        <v>36</v>
      </c>
      <c r="D27" t="s">
        <v>34</v>
      </c>
      <c r="E27" t="s">
        <v>35</v>
      </c>
    </row>
    <row r="29" ht="12.75">
      <c r="A29" t="s">
        <v>43</v>
      </c>
    </row>
    <row r="30" spans="1:5" ht="12.75">
      <c r="A30">
        <v>1000</v>
      </c>
      <c r="B30" s="1" t="s">
        <v>32</v>
      </c>
      <c r="C30" s="1" t="s">
        <v>20</v>
      </c>
      <c r="D30">
        <v>1.35</v>
      </c>
      <c r="E30" t="s">
        <v>41</v>
      </c>
    </row>
    <row r="31" spans="1:5" ht="12.75">
      <c r="A31">
        <v>2200</v>
      </c>
      <c r="B31" s="1" t="s">
        <v>32</v>
      </c>
      <c r="C31" t="s">
        <v>20</v>
      </c>
      <c r="D31">
        <f>A31*D30/A30</f>
        <v>2.97</v>
      </c>
      <c r="E31" t="s">
        <v>41</v>
      </c>
    </row>
    <row r="33" ht="12.75">
      <c r="A33" t="s">
        <v>44</v>
      </c>
    </row>
    <row r="34" spans="1:6" ht="12.75">
      <c r="A34">
        <v>1</v>
      </c>
      <c r="B34" s="1" t="s">
        <v>41</v>
      </c>
      <c r="C34" t="s">
        <v>20</v>
      </c>
      <c r="D34">
        <v>35</v>
      </c>
      <c r="E34" t="s">
        <v>42</v>
      </c>
      <c r="F34" t="s">
        <v>69</v>
      </c>
    </row>
    <row r="35" spans="1:5" ht="12.75">
      <c r="A35">
        <v>2.97</v>
      </c>
      <c r="B35" s="1" t="s">
        <v>41</v>
      </c>
      <c r="C35" t="s">
        <v>20</v>
      </c>
      <c r="D35">
        <f>D34*A35/A34</f>
        <v>103.95</v>
      </c>
      <c r="E35" t="s">
        <v>42</v>
      </c>
    </row>
    <row r="36" ht="12.75">
      <c r="A36" t="s">
        <v>60</v>
      </c>
    </row>
    <row r="37" spans="1:5" ht="12.75">
      <c r="A37" t="s">
        <v>45</v>
      </c>
      <c r="C37">
        <f>2*B3*B4*B5</f>
        <v>1821.6</v>
      </c>
      <c r="D37" t="s">
        <v>32</v>
      </c>
      <c r="E37" t="s">
        <v>62</v>
      </c>
    </row>
    <row r="38" spans="1:6" ht="12.75">
      <c r="A38" t="s">
        <v>10</v>
      </c>
      <c r="B38" s="1" t="s">
        <v>61</v>
      </c>
      <c r="D38">
        <f>C37*L6</f>
        <v>1466.8814055636894</v>
      </c>
      <c r="E38" t="s">
        <v>32</v>
      </c>
      <c r="F38" t="s">
        <v>63</v>
      </c>
    </row>
    <row r="39" ht="12.75">
      <c r="A39" t="s">
        <v>46</v>
      </c>
    </row>
    <row r="40" spans="1:7" ht="12.75">
      <c r="A40" t="s">
        <v>48</v>
      </c>
      <c r="E40" t="s">
        <v>47</v>
      </c>
      <c r="F40">
        <f>B3*B4*B5</f>
        <v>910.8</v>
      </c>
      <c r="G40" t="s">
        <v>32</v>
      </c>
    </row>
    <row r="41" ht="12.75">
      <c r="A41" t="s">
        <v>70</v>
      </c>
    </row>
    <row r="42" spans="1:11" ht="12.75">
      <c r="A42" t="s">
        <v>53</v>
      </c>
      <c r="E42" t="s">
        <v>55</v>
      </c>
      <c r="K42" t="s">
        <v>57</v>
      </c>
    </row>
    <row r="43" spans="1:8" ht="12.75">
      <c r="A43" t="s">
        <v>49</v>
      </c>
      <c r="B43" s="2">
        <v>31</v>
      </c>
      <c r="C43" t="s">
        <v>17</v>
      </c>
      <c r="D43" t="s">
        <v>72</v>
      </c>
      <c r="F43" t="s">
        <v>50</v>
      </c>
      <c r="G43" s="2">
        <f>B43+B7</f>
        <v>82.11</v>
      </c>
      <c r="H43" t="s">
        <v>36</v>
      </c>
    </row>
    <row r="44" spans="1:5" ht="12.75">
      <c r="A44" t="s">
        <v>51</v>
      </c>
      <c r="D44">
        <f>B3/G43</f>
        <v>2.8011204481792715</v>
      </c>
      <c r="E44" t="s">
        <v>3</v>
      </c>
    </row>
    <row r="45" spans="1:5" ht="12.75">
      <c r="A45" t="s">
        <v>52</v>
      </c>
      <c r="D45">
        <f>B3*D44</f>
        <v>644.2577030812324</v>
      </c>
      <c r="E45" t="s">
        <v>32</v>
      </c>
    </row>
    <row r="46" ht="12.75">
      <c r="A46" t="s">
        <v>54</v>
      </c>
    </row>
    <row r="47" spans="1:4" ht="12.75">
      <c r="A47">
        <f>B3*B4+D45</f>
        <v>1679.2577030812324</v>
      </c>
      <c r="B47" s="1" t="s">
        <v>20</v>
      </c>
      <c r="C47" t="s">
        <v>59</v>
      </c>
      <c r="D47" s="3"/>
    </row>
    <row r="48" spans="1:6" ht="12.75">
      <c r="A48" t="s">
        <v>58</v>
      </c>
      <c r="E48" t="s">
        <v>20</v>
      </c>
      <c r="F48" t="s">
        <v>10</v>
      </c>
    </row>
    <row r="49" spans="1:6" ht="12.75">
      <c r="A49" t="s">
        <v>10</v>
      </c>
      <c r="B49" s="1">
        <f>A47*L6</f>
        <v>1352.2573011635106</v>
      </c>
      <c r="C49" t="s">
        <v>32</v>
      </c>
      <c r="E49">
        <f>B49/E12</f>
        <v>0.35353627350397154</v>
      </c>
      <c r="F49">
        <f>B49/E5</f>
        <v>0.6146624096197776</v>
      </c>
    </row>
    <row r="50" spans="1:5" ht="12.75">
      <c r="A50" t="s">
        <v>66</v>
      </c>
      <c r="E50" s="3" t="s">
        <v>64</v>
      </c>
    </row>
    <row r="51" ht="12.75">
      <c r="F51" s="3" t="s">
        <v>65</v>
      </c>
    </row>
    <row r="52" ht="12.75">
      <c r="A52" t="s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 Mengyi</dc:creator>
  <cp:keywords/>
  <dc:description/>
  <cp:lastModifiedBy>Tibor Mengyi</cp:lastModifiedBy>
  <dcterms:created xsi:type="dcterms:W3CDTF">2013-06-16T18:08:37Z</dcterms:created>
  <dcterms:modified xsi:type="dcterms:W3CDTF">2013-06-18T13:11:14Z</dcterms:modified>
  <cp:category/>
  <cp:version/>
  <cp:contentType/>
  <cp:contentStatus/>
</cp:coreProperties>
</file>